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omments1.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Problem Solutions\Chapter 03\"/>
    </mc:Choice>
  </mc:AlternateContent>
  <bookViews>
    <workbookView xWindow="408" yWindow="12" windowWidth="8400" windowHeight="4188"/>
  </bookViews>
  <sheets>
    <sheet name="Model" sheetId="1" r:id="rId1"/>
    <sheet name="Model_STS" sheetId="2" state="veryHidden" r:id="rId2"/>
    <sheet name="STS_1" sheetId="3" r:id="rId3"/>
  </sheets>
  <definedNames>
    <definedName name="ChartData" localSheetId="2">STS_1!$K$5:$K$23</definedName>
    <definedName name="Chemical_produced">Model!$D$8:$D$10</definedName>
    <definedName name="Chemical_required">Model!$F$8:$F$10</definedName>
    <definedName name="Hours_run">Model!$B$13:$C$13</definedName>
    <definedName name="InputValues" localSheetId="2">STS_1!$A$5:$A$23</definedName>
    <definedName name="OutputAddresses" localSheetId="2">STS_1!$B$4:$D$4</definedName>
    <definedName name="OutputValues" localSheetId="2">STS_1!$B$5:$D$23</definedName>
    <definedName name="solver_adj" localSheetId="0" hidden="1">Model!$B$13:$C$13</definedName>
    <definedName name="solver_cct" localSheetId="0" hidden="1">20</definedName>
    <definedName name="solver_cgt" localSheetId="0" hidden="1">1</definedName>
    <definedName name="solver_cir1" localSheetId="0" hidden="1">1</definedName>
    <definedName name="solver_con1" localSheetId="0" hidden="1">" "</definedName>
    <definedName name="solver_cvg" localSheetId="0" hidden="1">0.0001</definedName>
    <definedName name="solver_dia" localSheetId="0" hidden="1">1</definedName>
    <definedName name="solver_drv" localSheetId="0" hidden="1">1</definedName>
    <definedName name="solver_dua" localSheetId="0" hidden="1">0</definedName>
    <definedName name="solver_eng" localSheetId="0" hidden="1">2</definedName>
    <definedName name="solver_est" localSheetId="0" hidden="1">1</definedName>
    <definedName name="solver_gct" localSheetId="0" hidden="1">20</definedName>
    <definedName name="solver_gop" localSheetId="0" hidden="1">1</definedName>
    <definedName name="solver_ibd" localSheetId="0" hidden="1">0</definedName>
    <definedName name="solver_itr" localSheetId="0" hidden="1">100</definedName>
    <definedName name="solver_lhs1" localSheetId="0" hidden="1">Model!$D$8:$D$10</definedName>
    <definedName name="solver_lin" localSheetId="0" hidden="1">1</definedName>
    <definedName name="solver_mip" localSheetId="0" hidden="1">5000</definedName>
    <definedName name="solver_neg" localSheetId="0" hidden="1">1</definedName>
    <definedName name="solver_nod" localSheetId="0" hidden="1">5000</definedName>
    <definedName name="solver_num" localSheetId="0" hidden="1">1</definedName>
    <definedName name="solver_nwt" localSheetId="0" hidden="1">1</definedName>
    <definedName name="solver_ofx" localSheetId="0" hidden="1">0</definedName>
    <definedName name="solver_opt" localSheetId="0" hidden="1">Model!$B$15</definedName>
    <definedName name="solver_phr" localSheetId="0" hidden="1">0</definedName>
    <definedName name="solver_piv" localSheetId="0" hidden="1">0.000001</definedName>
    <definedName name="solver_pre" localSheetId="0" hidden="1">0.000001</definedName>
    <definedName name="solver_pro" localSheetId="0" hidden="1">0</definedName>
    <definedName name="solver_psi" localSheetId="0" hidden="1">0</definedName>
    <definedName name="solver_red" localSheetId="0" hidden="1">0.000001</definedName>
    <definedName name="solver_rel1" localSheetId="0" hidden="1">3</definedName>
    <definedName name="solver_rep" localSheetId="0" hidden="1">0</definedName>
    <definedName name="solver_rhs1" localSheetId="0" hidden="1">Model!$F$8:$F$10</definedName>
    <definedName name="solver_rlx" localSheetId="0" hidden="1">0</definedName>
    <definedName name="solver_scl" localSheetId="0" hidden="1">0</definedName>
    <definedName name="solver_sho" localSheetId="0" hidden="1">0</definedName>
    <definedName name="solver_tim" localSheetId="0" hidden="1">100</definedName>
    <definedName name="solver_tol" localSheetId="0" hidden="1">0.05</definedName>
    <definedName name="solver_typ" localSheetId="0" hidden="1">2</definedName>
    <definedName name="solver_val" localSheetId="0" hidden="1">0</definedName>
    <definedName name="solver_var" localSheetId="0" hidden="1">" "</definedName>
    <definedName name="solver_ver" localSheetId="0" hidden="1">7</definedName>
    <definedName name="solver_vir" localSheetId="0" hidden="1">1</definedName>
    <definedName name="solver_vol" localSheetId="0" hidden="1">0</definedName>
    <definedName name="Total_cost">Model!$B$15</definedName>
  </definedNames>
  <calcPr calcId="152511"/>
</workbook>
</file>

<file path=xl/calcChain.xml><?xml version="1.0" encoding="utf-8"?>
<calcChain xmlns="http://schemas.openxmlformats.org/spreadsheetml/2006/main">
  <c r="K1" i="3" l="1"/>
  <c r="J4" i="3"/>
  <c r="K23" i="3" s="1"/>
  <c r="B15" i="1"/>
  <c r="D9" i="1"/>
  <c r="D10" i="1"/>
  <c r="D8" i="1"/>
  <c r="K6" i="3" l="1"/>
  <c r="K8" i="3"/>
  <c r="K10" i="3"/>
  <c r="K12" i="3"/>
  <c r="K14" i="3"/>
  <c r="K16" i="3"/>
  <c r="K18" i="3"/>
  <c r="K20" i="3"/>
  <c r="K22" i="3"/>
  <c r="K5" i="3"/>
  <c r="K7" i="3"/>
  <c r="K9" i="3"/>
  <c r="K11" i="3"/>
  <c r="K13" i="3"/>
  <c r="K15" i="3"/>
  <c r="K17" i="3"/>
  <c r="K19" i="3"/>
  <c r="K21" i="3"/>
</calcChain>
</file>

<file path=xl/comments1.xml><?xml version="1.0" encoding="utf-8"?>
<comments xmlns="http://schemas.openxmlformats.org/spreadsheetml/2006/main">
  <authors>
    <author xml:space="preserve"> Chris Albright</author>
  </authors>
  <commentList>
    <comment ref="B5" authorId="0" shapeId="0">
      <text>
        <r>
          <rPr>
            <sz val="8"/>
            <color indexed="81"/>
            <rFont val="Tahoma"/>
            <family val="2"/>
          </rPr>
          <t>Solver found a solution. All constraints and optimality conditions are satisfied.</t>
        </r>
      </text>
    </comment>
    <comment ref="B6" authorId="0" shapeId="0">
      <text>
        <r>
          <rPr>
            <sz val="8"/>
            <color indexed="81"/>
            <rFont val="Tahoma"/>
            <family val="2"/>
          </rPr>
          <t>Solver found a solution. All constraints and optimality conditions are satisfied.</t>
        </r>
      </text>
    </comment>
    <comment ref="B7" authorId="0" shapeId="0">
      <text>
        <r>
          <rPr>
            <sz val="8"/>
            <color indexed="81"/>
            <rFont val="Tahoma"/>
            <family val="2"/>
          </rPr>
          <t>Solver found a solution. All constraints and optimality conditions are satisfied.</t>
        </r>
      </text>
    </comment>
    <comment ref="B8" authorId="0" shapeId="0">
      <text>
        <r>
          <rPr>
            <sz val="8"/>
            <color indexed="81"/>
            <rFont val="Tahoma"/>
            <family val="2"/>
          </rPr>
          <t>Solver found a solution. All constraints and optimality conditions are satisfied.</t>
        </r>
      </text>
    </comment>
    <comment ref="B9" authorId="0" shapeId="0">
      <text>
        <r>
          <rPr>
            <sz val="8"/>
            <color indexed="81"/>
            <rFont val="Tahoma"/>
            <family val="2"/>
          </rPr>
          <t>Solver found a solution. All constraints and optimality conditions are satisfied.</t>
        </r>
      </text>
    </comment>
    <comment ref="B10" authorId="0" shapeId="0">
      <text>
        <r>
          <rPr>
            <sz val="8"/>
            <color indexed="81"/>
            <rFont val="Tahoma"/>
            <family val="2"/>
          </rPr>
          <t>Solver found a solution. All constraints and optimality conditions are satisfied.</t>
        </r>
      </text>
    </comment>
    <comment ref="B11" authorId="0" shapeId="0">
      <text>
        <r>
          <rPr>
            <sz val="8"/>
            <color indexed="81"/>
            <rFont val="Tahoma"/>
            <family val="2"/>
          </rPr>
          <t>Solver found a solution. All constraints and optimality conditions are satisfied.</t>
        </r>
      </text>
    </comment>
    <comment ref="B12" authorId="0" shapeId="0">
      <text>
        <r>
          <rPr>
            <sz val="8"/>
            <color indexed="81"/>
            <rFont val="Tahoma"/>
            <family val="2"/>
          </rPr>
          <t>Solver found a solution. All constraints and optimality conditions are satisfied.</t>
        </r>
      </text>
    </comment>
    <comment ref="B13" authorId="0" shapeId="0">
      <text>
        <r>
          <rPr>
            <sz val="8"/>
            <color indexed="81"/>
            <rFont val="Tahoma"/>
            <family val="2"/>
          </rPr>
          <t>Solver found a solution. All constraints and optimality conditions are satisfied.</t>
        </r>
      </text>
    </comment>
    <comment ref="B14" authorId="0" shapeId="0">
      <text>
        <r>
          <rPr>
            <sz val="8"/>
            <color indexed="81"/>
            <rFont val="Tahoma"/>
            <family val="2"/>
          </rPr>
          <t>Solver found a solution. All constraints and optimality conditions are satisfied.</t>
        </r>
      </text>
    </comment>
    <comment ref="B15" authorId="0" shapeId="0">
      <text>
        <r>
          <rPr>
            <sz val="8"/>
            <color indexed="81"/>
            <rFont val="Tahoma"/>
            <family val="2"/>
          </rPr>
          <t>Solver found a solution. All constraints and optimality conditions are satisfied.</t>
        </r>
      </text>
    </comment>
    <comment ref="B16" authorId="0" shapeId="0">
      <text>
        <r>
          <rPr>
            <sz val="8"/>
            <color indexed="81"/>
            <rFont val="Tahoma"/>
            <family val="2"/>
          </rPr>
          <t>Solver found a solution. All constraints and optimality conditions are satisfied.</t>
        </r>
      </text>
    </comment>
    <comment ref="B17" authorId="0" shapeId="0">
      <text>
        <r>
          <rPr>
            <sz val="8"/>
            <color indexed="81"/>
            <rFont val="Tahoma"/>
            <family val="2"/>
          </rPr>
          <t>Solver found a solution. All constraints and optimality conditions are satisfied.</t>
        </r>
      </text>
    </comment>
    <comment ref="B18" authorId="0" shapeId="0">
      <text>
        <r>
          <rPr>
            <sz val="8"/>
            <color indexed="81"/>
            <rFont val="Tahoma"/>
            <family val="2"/>
          </rPr>
          <t>Solver found a solution. All constraints and optimality conditions are satisfied.</t>
        </r>
      </text>
    </comment>
    <comment ref="B19" authorId="0" shapeId="0">
      <text>
        <r>
          <rPr>
            <sz val="8"/>
            <color indexed="81"/>
            <rFont val="Tahoma"/>
            <family val="2"/>
          </rPr>
          <t>Solver found a solution. All constraints and optimality conditions are satisfied.</t>
        </r>
      </text>
    </comment>
    <comment ref="B20" authorId="0" shapeId="0">
      <text>
        <r>
          <rPr>
            <sz val="8"/>
            <color indexed="81"/>
            <rFont val="Tahoma"/>
            <family val="2"/>
          </rPr>
          <t>Solver found a solution. All constraints and optimality conditions are satisfied.</t>
        </r>
      </text>
    </comment>
    <comment ref="B21" authorId="0" shapeId="0">
      <text>
        <r>
          <rPr>
            <sz val="8"/>
            <color indexed="81"/>
            <rFont val="Tahoma"/>
            <family val="2"/>
          </rPr>
          <t>Solver found a solution. All constraints and optimality conditions are satisfied.</t>
        </r>
      </text>
    </comment>
    <comment ref="B22" authorId="0" shapeId="0">
      <text>
        <r>
          <rPr>
            <sz val="8"/>
            <color indexed="81"/>
            <rFont val="Tahoma"/>
            <family val="2"/>
          </rPr>
          <t>Solver found a solution. All constraints and optimality conditions are satisfied.</t>
        </r>
      </text>
    </comment>
    <comment ref="B23" authorId="0" shapeId="0">
      <text>
        <r>
          <rPr>
            <sz val="8"/>
            <color indexed="81"/>
            <rFont val="Tahoma"/>
            <family val="2"/>
          </rPr>
          <t>Solver found a solution. All constraints and optimality conditions are satisfied.</t>
        </r>
      </text>
    </comment>
  </commentList>
</comments>
</file>

<file path=xl/sharedStrings.xml><?xml version="1.0" encoding="utf-8"?>
<sst xmlns="http://schemas.openxmlformats.org/spreadsheetml/2006/main" count="29" uniqueCount="22">
  <si>
    <t>Cost per hour</t>
  </si>
  <si>
    <t>Process 1</t>
  </si>
  <si>
    <t>Process 2</t>
  </si>
  <si>
    <t>Output production per hour</t>
  </si>
  <si>
    <t>Chemical A</t>
  </si>
  <si>
    <t>&gt;=</t>
  </si>
  <si>
    <t>Chemical B</t>
  </si>
  <si>
    <t>Chemical C</t>
  </si>
  <si>
    <t>Hours run</t>
  </si>
  <si>
    <t>Total cost</t>
  </si>
  <si>
    <t>Chemical required</t>
  </si>
  <si>
    <t>Chemical produced</t>
  </si>
  <si>
    <t>$C$4</t>
  </si>
  <si>
    <t>$B$13:$C$13,$B$15</t>
  </si>
  <si>
    <t>Process 2 cost</t>
  </si>
  <si>
    <t>Oneway analysis for Solver model in Model worksheet</t>
  </si>
  <si>
    <t>Process 2 cost (cell $C$4) values along side, output cell(s) along top</t>
  </si>
  <si>
    <t>Hours_run_1</t>
  </si>
  <si>
    <t>Hours_run_2</t>
  </si>
  <si>
    <t>Total_cost</t>
  </si>
  <si>
    <t>Data for chart</t>
  </si>
  <si>
    <t>Chemical manufacturing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</si>
</sst>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164" formatCode="&quot;$&quot;#,##0"/>
  </numFmts>
  <fonts count="6" x14ac:knownFonts="1">
    <font>
      <sz val="11"/>
      <name val="Calibri"/>
      <family val="2"/>
      <scheme val="minor"/>
    </font>
    <font>
      <b/>
      <sz val="11"/>
      <name val="Calibri"/>
      <family val="2"/>
    </font>
    <font>
      <sz val="11"/>
      <name val="Calibri"/>
      <family val="2"/>
    </font>
    <font>
      <b/>
      <sz val="11"/>
      <name val="Calibri"/>
      <family val="2"/>
      <scheme val="minor"/>
    </font>
    <font>
      <sz val="11"/>
      <color rgb="FFFFFFFF"/>
      <name val="Calibri"/>
      <family val="2"/>
      <scheme val="minor"/>
    </font>
    <font>
      <sz val="8"/>
      <color indexed="81"/>
      <name val="Tahoma"/>
      <family val="2"/>
    </font>
  </fonts>
  <fills count="7">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
      <patternFill patternType="solid">
        <fgColor theme="9" tint="0.59999389629810485"/>
        <bgColor indexed="64"/>
      </patternFill>
    </fill>
    <fill>
      <patternFill patternType="solid">
        <fgColor rgb="FFFFFF99"/>
        <bgColor indexed="64"/>
      </patternFill>
    </fill>
  </fills>
  <borders count="9">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2">
    <xf numFmtId="0" fontId="0" fillId="0" borderId="0" xfId="0"/>
    <xf numFmtId="0" fontId="1" fillId="0" borderId="0" xfId="0" applyFont="1"/>
    <xf numFmtId="0" fontId="2" fillId="0" borderId="0" xfId="0" applyFont="1"/>
    <xf numFmtId="0" fontId="2" fillId="0" borderId="0" xfId="0" applyNumberFormat="1" applyFont="1"/>
    <xf numFmtId="0" fontId="2" fillId="0" borderId="0" xfId="0" applyFont="1" applyAlignment="1">
      <alignment horizontal="left"/>
    </xf>
    <xf numFmtId="0" fontId="2" fillId="0" borderId="0" xfId="0" quotePrefix="1" applyFont="1" applyAlignment="1">
      <alignment horizontal="left"/>
    </xf>
    <xf numFmtId="0" fontId="2" fillId="0" borderId="0" xfId="0" applyFont="1" applyBorder="1"/>
    <xf numFmtId="0" fontId="2" fillId="0" borderId="0" xfId="0" applyFont="1" applyBorder="1" applyAlignment="1">
      <alignment horizontal="right"/>
    </xf>
    <xf numFmtId="6" fontId="2" fillId="2" borderId="0" xfId="0" applyNumberFormat="1" applyFont="1" applyFill="1" applyBorder="1"/>
    <xf numFmtId="0" fontId="2" fillId="2" borderId="0" xfId="0" applyFont="1" applyFill="1" applyBorder="1"/>
    <xf numFmtId="0" fontId="2" fillId="0" borderId="0" xfId="0" applyFont="1" applyBorder="1" applyAlignment="1">
      <alignment horizontal="center"/>
    </xf>
    <xf numFmtId="0" fontId="2" fillId="3" borderId="0" xfId="0" applyFont="1" applyFill="1" applyBorder="1"/>
    <xf numFmtId="164" fontId="2" fillId="4" borderId="0" xfId="0" applyNumberFormat="1" applyFont="1" applyFill="1" applyBorder="1"/>
    <xf numFmtId="49" fontId="0" fillId="0" borderId="0" xfId="0" applyNumberFormat="1"/>
    <xf numFmtId="0" fontId="3" fillId="0" borderId="0" xfId="0" applyFont="1"/>
    <xf numFmtId="6" fontId="0" fillId="0" borderId="0" xfId="0" applyNumberFormat="1"/>
    <xf numFmtId="0" fontId="0" fillId="0" borderId="0" xfId="0" applyAlignment="1">
      <alignment horizontal="right" textRotation="90"/>
    </xf>
    <xf numFmtId="0" fontId="0" fillId="5" borderId="0" xfId="0" applyFill="1" applyAlignment="1">
      <alignment horizontal="right" textRotation="90"/>
    </xf>
    <xf numFmtId="0" fontId="4" fillId="0" borderId="0" xfId="0" applyFont="1"/>
    <xf numFmtId="0" fontId="0" fillId="0" borderId="3" xfId="0" applyNumberFormat="1" applyBorder="1"/>
    <xf numFmtId="0" fontId="0" fillId="0" borderId="4" xfId="0" applyNumberFormat="1" applyBorder="1"/>
    <xf numFmtId="164" fontId="0" fillId="0" borderId="5" xfId="0" applyNumberFormat="1" applyBorder="1"/>
    <xf numFmtId="0" fontId="0" fillId="0" borderId="1" xfId="0" applyNumberFormat="1" applyBorder="1"/>
    <xf numFmtId="0" fontId="0" fillId="0" borderId="0" xfId="0" applyNumberFormat="1" applyBorder="1"/>
    <xf numFmtId="164" fontId="0" fillId="0" borderId="2" xfId="0" applyNumberFormat="1" applyBorder="1"/>
    <xf numFmtId="0" fontId="0" fillId="0" borderId="6" xfId="0" applyNumberFormat="1" applyBorder="1"/>
    <xf numFmtId="0" fontId="0" fillId="0" borderId="7" xfId="0" applyNumberFormat="1" applyBorder="1"/>
    <xf numFmtId="164" fontId="0" fillId="0" borderId="8" xfId="0" applyNumberFormat="1" applyBorder="1"/>
    <xf numFmtId="6" fontId="0" fillId="6" borderId="0" xfId="0" applyNumberFormat="1" applyFill="1"/>
    <xf numFmtId="0" fontId="0" fillId="6" borderId="1" xfId="0" applyNumberFormat="1" applyFill="1" applyBorder="1"/>
    <xf numFmtId="0" fontId="0" fillId="6" borderId="0" xfId="0" applyNumberFormat="1" applyFill="1" applyBorder="1"/>
    <xf numFmtId="164" fontId="0" fillId="6" borderId="2" xfId="0" applyNumberFormat="1" applyFill="1" applyBorder="1"/>
  </cellXfs>
  <cellStyles count="1">
    <cellStyle name="Normal" xfId="0" builtinId="0"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3860045146726872E-2"/>
          <c:y val="4.2492917847025545E-2"/>
          <c:w val="0.92325056433408581"/>
          <c:h val="0.9178470254957507"/>
        </c:manualLayout>
      </c:layout>
      <c:barChart>
        <c:barDir val="col"/>
        <c:grouping val="clustered"/>
        <c:varyColors val="0"/>
        <c:dLbls>
          <c:showLegendKey val="0"/>
          <c:showVal val="0"/>
          <c:showCatName val="0"/>
          <c:showSerName val="0"/>
          <c:showPercent val="0"/>
          <c:showBubbleSize val="0"/>
        </c:dLbls>
        <c:gapWidth val="150"/>
        <c:axId val="292991408"/>
        <c:axId val="292986312"/>
      </c:barChart>
      <c:catAx>
        <c:axId val="292991408"/>
        <c:scaling>
          <c:orientation val="minMax"/>
        </c:scaling>
        <c:delete val="0"/>
        <c:axPos val="b"/>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292986312"/>
        <c:crosses val="autoZero"/>
        <c:auto val="1"/>
        <c:lblAlgn val="ctr"/>
        <c:lblOffset val="100"/>
        <c:tickMarkSkip val="1"/>
        <c:noMultiLvlLbl val="0"/>
      </c:catAx>
      <c:valAx>
        <c:axId val="292986312"/>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292991408"/>
        <c:crosses val="autoZero"/>
        <c:crossBetween val="between"/>
      </c:valAx>
      <c:spPr>
        <a:solidFill>
          <a:srgbClr val="C0C0C0"/>
        </a:solidFill>
        <a:ln w="12700">
          <a:solidFill>
            <a:srgbClr val="808080"/>
          </a:solidFill>
          <a:prstDash val="solid"/>
        </a:ln>
      </c:spPr>
    </c:plotArea>
    <c:legend>
      <c:legendPos val="r"/>
      <c:layout>
        <c:manualLayout>
          <c:xMode val="edge"/>
          <c:yMode val="edge"/>
          <c:x val="0.98194130925507905"/>
          <c:y val="0.5014164305949006"/>
          <c:w val="0"/>
          <c:h val="2.832861189801699E-3"/>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022" r="0.75000000000000022" t="1" header="0.5" footer="0.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STS_1!$K$1</c:f>
          <c:strCache>
            <c:ptCount val="1"/>
            <c:pt idx="0">
              <c:v>Sensitivity of Hours_run_1 to Process 2 cost</c:v>
            </c:pt>
          </c:strCache>
        </c:strRef>
      </c:tx>
      <c:layout/>
      <c:overlay val="0"/>
      <c:txPr>
        <a:bodyPr/>
        <a:lstStyle/>
        <a:p>
          <a:pPr>
            <a:defRPr sz="1400"/>
          </a:pPr>
          <a:endParaRPr lang="en-US"/>
        </a:p>
      </c:txPr>
    </c:title>
    <c:autoTitleDeleted val="0"/>
    <c:plotArea>
      <c:layout/>
      <c:lineChart>
        <c:grouping val="standard"/>
        <c:varyColors val="0"/>
        <c:ser>
          <c:idx val="0"/>
          <c:order val="0"/>
          <c:cat>
            <c:numRef>
              <c:f>STS_1!$A$5:$A$23</c:f>
              <c:numCache>
                <c:formatCode>"$"#,##0_);[Red]\("$"#,##0\)</c:formatCode>
                <c:ptCount val="19"/>
                <c:pt idx="0">
                  <c:v>100</c:v>
                </c:pt>
                <c:pt idx="1">
                  <c:v>150</c:v>
                </c:pt>
                <c:pt idx="2">
                  <c:v>200</c:v>
                </c:pt>
                <c:pt idx="3">
                  <c:v>250</c:v>
                </c:pt>
                <c:pt idx="4">
                  <c:v>300</c:v>
                </c:pt>
                <c:pt idx="5">
                  <c:v>350</c:v>
                </c:pt>
                <c:pt idx="6">
                  <c:v>400</c:v>
                </c:pt>
                <c:pt idx="7">
                  <c:v>450</c:v>
                </c:pt>
                <c:pt idx="8">
                  <c:v>500</c:v>
                </c:pt>
                <c:pt idx="9">
                  <c:v>550</c:v>
                </c:pt>
                <c:pt idx="10">
                  <c:v>600</c:v>
                </c:pt>
                <c:pt idx="11">
                  <c:v>650</c:v>
                </c:pt>
                <c:pt idx="12">
                  <c:v>700</c:v>
                </c:pt>
                <c:pt idx="13">
                  <c:v>750</c:v>
                </c:pt>
                <c:pt idx="14">
                  <c:v>800</c:v>
                </c:pt>
                <c:pt idx="15">
                  <c:v>850</c:v>
                </c:pt>
                <c:pt idx="16">
                  <c:v>900</c:v>
                </c:pt>
                <c:pt idx="17">
                  <c:v>950</c:v>
                </c:pt>
                <c:pt idx="18">
                  <c:v>1000</c:v>
                </c:pt>
              </c:numCache>
            </c:numRef>
          </c:cat>
          <c:val>
            <c:numRef>
              <c:f>STS_1!$K$5:$K$23</c:f>
              <c:numCache>
                <c:formatCode>General</c:formatCode>
                <c:ptCount val="19"/>
                <c:pt idx="0">
                  <c:v>3</c:v>
                </c:pt>
                <c:pt idx="1">
                  <c:v>3</c:v>
                </c:pt>
                <c:pt idx="2">
                  <c:v>3</c:v>
                </c:pt>
                <c:pt idx="3">
                  <c:v>3</c:v>
                </c:pt>
                <c:pt idx="4">
                  <c:v>3</c:v>
                </c:pt>
                <c:pt idx="5">
                  <c:v>3</c:v>
                </c:pt>
                <c:pt idx="6">
                  <c:v>3</c:v>
                </c:pt>
                <c:pt idx="7">
                  <c:v>4.9999999999962101</c:v>
                </c:pt>
                <c:pt idx="8">
                  <c:v>5</c:v>
                </c:pt>
                <c:pt idx="9">
                  <c:v>5</c:v>
                </c:pt>
                <c:pt idx="10">
                  <c:v>5</c:v>
                </c:pt>
                <c:pt idx="11">
                  <c:v>5</c:v>
                </c:pt>
                <c:pt idx="12">
                  <c:v>5</c:v>
                </c:pt>
                <c:pt idx="13">
                  <c:v>5</c:v>
                </c:pt>
                <c:pt idx="14">
                  <c:v>5</c:v>
                </c:pt>
                <c:pt idx="15">
                  <c:v>5</c:v>
                </c:pt>
                <c:pt idx="16">
                  <c:v>5</c:v>
                </c:pt>
                <c:pt idx="17">
                  <c:v>5</c:v>
                </c:pt>
                <c:pt idx="18">
                  <c:v>5</c:v>
                </c:pt>
              </c:numCache>
            </c:numRef>
          </c:val>
          <c:smooth val="0"/>
        </c:ser>
        <c:dLbls>
          <c:showLegendKey val="0"/>
          <c:showVal val="0"/>
          <c:showCatName val="0"/>
          <c:showSerName val="0"/>
          <c:showPercent val="0"/>
          <c:showBubbleSize val="0"/>
        </c:dLbls>
        <c:marker val="1"/>
        <c:smooth val="0"/>
        <c:axId val="292987096"/>
        <c:axId val="292988664"/>
      </c:lineChart>
      <c:catAx>
        <c:axId val="292987096"/>
        <c:scaling>
          <c:orientation val="minMax"/>
        </c:scaling>
        <c:delete val="0"/>
        <c:axPos val="b"/>
        <c:title>
          <c:tx>
            <c:rich>
              <a:bodyPr/>
              <a:lstStyle/>
              <a:p>
                <a:pPr>
                  <a:defRPr/>
                </a:pPr>
                <a:r>
                  <a:rPr lang="en-US"/>
                  <a:t>Process 2 cost ($C$4)</a:t>
                </a:r>
              </a:p>
            </c:rich>
          </c:tx>
          <c:layout/>
          <c:overlay val="0"/>
        </c:title>
        <c:numFmt formatCode="&quot;$&quot;#,##0_);[Red]\(&quot;$&quot;#,##0\)" sourceLinked="1"/>
        <c:majorTickMark val="out"/>
        <c:minorTickMark val="none"/>
        <c:tickLblPos val="nextTo"/>
        <c:crossAx val="292988664"/>
        <c:crosses val="autoZero"/>
        <c:auto val="1"/>
        <c:lblAlgn val="ctr"/>
        <c:lblOffset val="100"/>
        <c:noMultiLvlLbl val="0"/>
      </c:catAx>
      <c:valAx>
        <c:axId val="292988664"/>
        <c:scaling>
          <c:orientation val="minMax"/>
        </c:scaling>
        <c:delete val="0"/>
        <c:axPos val="l"/>
        <c:majorGridlines/>
        <c:numFmt formatCode="General" sourceLinked="1"/>
        <c:majorTickMark val="out"/>
        <c:minorTickMark val="none"/>
        <c:tickLblPos val="nextTo"/>
        <c:crossAx val="292987096"/>
        <c:crosses val="autoZero"/>
        <c:crossBetween val="between"/>
      </c:valAx>
    </c:plotArea>
    <c:plotVisOnly val="1"/>
    <c:dispBlanksAs val="gap"/>
    <c:showDLblsOverMax val="0"/>
  </c:chart>
  <c:spPr>
    <a:ln w="19050" cap="flat" cmpd="sng" algn="ctr">
      <a:solidFill>
        <a:schemeClr val="accent1">
          <a:lumMod val="100000"/>
        </a:schemeClr>
      </a:solidFill>
      <a:prstDash val="solid"/>
      <a:round/>
      <a:headEnd type="none" w="med" len="med"/>
      <a:tailEnd type="none" w="med" len="med"/>
    </a:ln>
  </c:sp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xdr:col>
      <xdr:colOff>457200</xdr:colOff>
      <xdr:row>13</xdr:row>
      <xdr:rowOff>161925</xdr:rowOff>
    </xdr:from>
    <xdr:to>
      <xdr:col>8</xdr:col>
      <xdr:colOff>85725</xdr:colOff>
      <xdr:row>34</xdr:row>
      <xdr:rowOff>76200</xdr:rowOff>
    </xdr:to>
    <xdr:graphicFrame macro="">
      <xdr:nvGraphicFramePr>
        <xdr:cNvPr id="102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581025</xdr:colOff>
      <xdr:row>26</xdr:row>
      <xdr:rowOff>161925</xdr:rowOff>
    </xdr:from>
    <xdr:to>
      <xdr:col>5</xdr:col>
      <xdr:colOff>123825</xdr:colOff>
      <xdr:row>27</xdr:row>
      <xdr:rowOff>161925</xdr:rowOff>
    </xdr:to>
    <xdr:sp macro="" textlink="">
      <xdr:nvSpPr>
        <xdr:cNvPr id="1027" name="Line 3"/>
        <xdr:cNvSpPr>
          <a:spLocks noChangeShapeType="1"/>
        </xdr:cNvSpPr>
      </xdr:nvSpPr>
      <xdr:spPr bwMode="auto">
        <a:xfrm flipH="1">
          <a:off x="3990975" y="5114925"/>
          <a:ext cx="152400" cy="190500"/>
        </a:xfrm>
        <a:prstGeom prst="line">
          <a:avLst/>
        </a:prstGeom>
        <a:noFill/>
        <a:ln w="9525">
          <a:solidFill>
            <a:srgbClr val="000000"/>
          </a:solidFill>
          <a:round/>
          <a:headEnd/>
          <a:tailEnd type="triangle" w="med" len="med"/>
        </a:ln>
      </xdr:spPr>
    </xdr:sp>
    <xdr:clientData/>
  </xdr:twoCellAnchor>
  <xdr:twoCellAnchor>
    <xdr:from>
      <xdr:col>7</xdr:col>
      <xdr:colOff>257175</xdr:colOff>
      <xdr:row>3</xdr:row>
      <xdr:rowOff>76200</xdr:rowOff>
    </xdr:from>
    <xdr:to>
      <xdr:col>12</xdr:col>
      <xdr:colOff>91440</xdr:colOff>
      <xdr:row>12</xdr:row>
      <xdr:rowOff>15240</xdr:rowOff>
    </xdr:to>
    <xdr:sp macro="" textlink="">
      <xdr:nvSpPr>
        <xdr:cNvPr id="4" name="TextBox 3"/>
        <xdr:cNvSpPr txBox="1"/>
      </xdr:nvSpPr>
      <xdr:spPr>
        <a:xfrm>
          <a:off x="6216015" y="624840"/>
          <a:ext cx="3537585" cy="158496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This model is trickier</a:t>
          </a:r>
          <a:r>
            <a:rPr lang="en-US" sz="1100" baseline="0"/>
            <a:t> than it looks</a:t>
          </a:r>
          <a:r>
            <a:rPr lang="en-US" sz="1100"/>
            <a:t>. The decision variable</a:t>
          </a:r>
          <a:r>
            <a:rPr lang="en-US" sz="1100" baseline="0"/>
            <a:t> </a:t>
          </a:r>
          <a:r>
            <a:rPr lang="en-US" sz="1100"/>
            <a:t>cells are </a:t>
          </a:r>
          <a:r>
            <a:rPr lang="en-US" sz="1100" i="1"/>
            <a:t>not </a:t>
          </a:r>
          <a:r>
            <a:rPr lang="en-US" sz="1100" i="0"/>
            <a:t>how much of the chemical</a:t>
          </a:r>
          <a:r>
            <a:rPr lang="en-US" sz="1100" i="0" baseline="0"/>
            <a:t> to produce; they are the hours of each process to run. Once the latter are known, the amounts of the chemicals produced are known. Note from the graph that the first constraint (shown in blue) is redundant, that is, it will always be satisfied if the other two constraints are satisfied.</a:t>
          </a:r>
          <a:endParaRPr lang="en-US" sz="11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0.15813</cdr:x>
      <cdr:y>0.13316</cdr:y>
    </cdr:from>
    <cdr:to>
      <cdr:x>0.15813</cdr:x>
      <cdr:y>0.86975</cdr:y>
    </cdr:to>
    <cdr:sp macro="" textlink="">
      <cdr:nvSpPr>
        <cdr:cNvPr id="3073" name="Line 1025"/>
        <cdr:cNvSpPr>
          <a:spLocks xmlns:a="http://schemas.openxmlformats.org/drawingml/2006/main" noChangeShapeType="1"/>
        </cdr:cNvSpPr>
      </cdr:nvSpPr>
      <cdr:spPr bwMode="auto">
        <a:xfrm xmlns:a="http://schemas.openxmlformats.org/drawingml/2006/main" flipV="1">
          <a:off x="671911" y="452184"/>
          <a:ext cx="0" cy="2483662"/>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type="triangle" w="med" len="med"/>
        </a:ln>
      </cdr:spPr>
    </cdr:sp>
  </cdr:relSizeAnchor>
  <cdr:relSizeAnchor xmlns:cdr="http://schemas.openxmlformats.org/drawingml/2006/chartDrawing">
    <cdr:from>
      <cdr:x>0.13516</cdr:x>
      <cdr:y>0.81849</cdr:y>
    </cdr:from>
    <cdr:to>
      <cdr:x>0.82965</cdr:x>
      <cdr:y>0.81849</cdr:y>
    </cdr:to>
    <cdr:sp macro="" textlink="">
      <cdr:nvSpPr>
        <cdr:cNvPr id="3074" name="Line 1026"/>
        <cdr:cNvSpPr>
          <a:spLocks xmlns:a="http://schemas.openxmlformats.org/drawingml/2006/main" noChangeShapeType="1"/>
        </cdr:cNvSpPr>
      </cdr:nvSpPr>
      <cdr:spPr bwMode="auto">
        <a:xfrm xmlns:a="http://schemas.openxmlformats.org/drawingml/2006/main">
          <a:off x="574765" y="2763006"/>
          <a:ext cx="2937101"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type="triangle" w="med" len="med"/>
        </a:ln>
      </cdr:spPr>
    </cdr:sp>
  </cdr:relSizeAnchor>
  <cdr:relSizeAnchor xmlns:cdr="http://schemas.openxmlformats.org/drawingml/2006/chartDrawing">
    <cdr:from>
      <cdr:x>0.2527</cdr:x>
      <cdr:y>0.29197</cdr:y>
    </cdr:from>
    <cdr:to>
      <cdr:x>0.33052</cdr:x>
      <cdr:y>0.8935</cdr:y>
    </cdr:to>
    <cdr:sp macro="" textlink="">
      <cdr:nvSpPr>
        <cdr:cNvPr id="3076" name="Line 1028"/>
        <cdr:cNvSpPr>
          <a:spLocks xmlns:a="http://schemas.openxmlformats.org/drawingml/2006/main" noChangeShapeType="1"/>
        </cdr:cNvSpPr>
      </cdr:nvSpPr>
      <cdr:spPr bwMode="auto">
        <a:xfrm xmlns:a="http://schemas.openxmlformats.org/drawingml/2006/main">
          <a:off x="1114424" y="1143000"/>
          <a:ext cx="343211" cy="2354833"/>
        </a:xfrm>
        <a:prstGeom xmlns:a="http://schemas.openxmlformats.org/drawingml/2006/main" prst="line">
          <a:avLst/>
        </a:prstGeom>
        <a:noFill xmlns:a="http://schemas.openxmlformats.org/drawingml/2006/main"/>
        <a:ln xmlns:a="http://schemas.openxmlformats.org/drawingml/2006/main" w="9525">
          <a:solidFill>
            <a:srgbClr val="000000"/>
          </a:solidFill>
          <a:prstDash val="dash"/>
          <a:round/>
          <a:headEnd/>
          <a:tailEnd/>
        </a:ln>
      </cdr:spPr>
    </cdr:sp>
  </cdr:relSizeAnchor>
  <cdr:relSizeAnchor xmlns:cdr="http://schemas.openxmlformats.org/drawingml/2006/chartDrawing">
    <cdr:from>
      <cdr:x>0.35167</cdr:x>
      <cdr:y>0.58163</cdr:y>
    </cdr:from>
    <cdr:to>
      <cdr:x>0.67301</cdr:x>
      <cdr:y>0.65305</cdr:y>
    </cdr:to>
    <cdr:sp macro="" textlink="">
      <cdr:nvSpPr>
        <cdr:cNvPr id="3078" name="Text Box 1030"/>
        <cdr:cNvSpPr txBox="1">
          <a:spLocks xmlns:a="http://schemas.openxmlformats.org/drawingml/2006/main" noChangeArrowheads="1"/>
        </cdr:cNvSpPr>
      </cdr:nvSpPr>
      <cdr:spPr bwMode="auto">
        <a:xfrm xmlns:a="http://schemas.openxmlformats.org/drawingml/2006/main">
          <a:off x="1490413" y="1964334"/>
          <a:ext cx="1359003" cy="240831"/>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Optimal solution: (3,2)</a:t>
          </a:r>
        </a:p>
      </cdr:txBody>
    </cdr:sp>
  </cdr:relSizeAnchor>
  <cdr:relSizeAnchor xmlns:cdr="http://schemas.openxmlformats.org/drawingml/2006/chartDrawing">
    <cdr:from>
      <cdr:x>0.84994</cdr:x>
      <cdr:y>0.80221</cdr:y>
    </cdr:from>
    <cdr:to>
      <cdr:x>0.98874</cdr:x>
      <cdr:y>0.85615</cdr:y>
    </cdr:to>
    <cdr:sp macro="" textlink="">
      <cdr:nvSpPr>
        <cdr:cNvPr id="3081" name="Text Box 1033"/>
        <cdr:cNvSpPr txBox="1">
          <a:spLocks xmlns:a="http://schemas.openxmlformats.org/drawingml/2006/main" noChangeArrowheads="1"/>
        </cdr:cNvSpPr>
      </cdr:nvSpPr>
      <cdr:spPr bwMode="auto">
        <a:xfrm xmlns:a="http://schemas.openxmlformats.org/drawingml/2006/main">
          <a:off x="3597643" y="2708123"/>
          <a:ext cx="587007" cy="18185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Process 1</a:t>
          </a:r>
        </a:p>
      </cdr:txBody>
    </cdr:sp>
  </cdr:relSizeAnchor>
  <cdr:relSizeAnchor xmlns:cdr="http://schemas.openxmlformats.org/drawingml/2006/chartDrawing">
    <cdr:from>
      <cdr:x>0.0181</cdr:x>
      <cdr:y>0.13316</cdr:y>
    </cdr:from>
    <cdr:to>
      <cdr:x>0.15715</cdr:x>
      <cdr:y>0.18612</cdr:y>
    </cdr:to>
    <cdr:sp macro="" textlink="">
      <cdr:nvSpPr>
        <cdr:cNvPr id="3082" name="Text Box 1034"/>
        <cdr:cNvSpPr txBox="1">
          <a:spLocks xmlns:a="http://schemas.openxmlformats.org/drawingml/2006/main" noChangeArrowheads="1"/>
        </cdr:cNvSpPr>
      </cdr:nvSpPr>
      <cdr:spPr bwMode="auto">
        <a:xfrm xmlns:a="http://schemas.openxmlformats.org/drawingml/2006/main">
          <a:off x="79737" y="452184"/>
          <a:ext cx="588040" cy="17857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Process 2</a:t>
          </a:r>
        </a:p>
      </cdr:txBody>
    </cdr:sp>
  </cdr:relSizeAnchor>
  <cdr:relSizeAnchor xmlns:cdr="http://schemas.openxmlformats.org/drawingml/2006/chartDrawing">
    <cdr:from>
      <cdr:x>0.30182</cdr:x>
      <cdr:y>0.30516</cdr:y>
    </cdr:from>
    <cdr:to>
      <cdr:x>0.30182</cdr:x>
      <cdr:y>0.81946</cdr:y>
    </cdr:to>
    <cdr:sp macro="" textlink="">
      <cdr:nvSpPr>
        <cdr:cNvPr id="3083" name="Line 1035"/>
        <cdr:cNvSpPr>
          <a:spLocks xmlns:a="http://schemas.openxmlformats.org/drawingml/2006/main" noChangeShapeType="1"/>
        </cdr:cNvSpPr>
      </cdr:nvSpPr>
      <cdr:spPr bwMode="auto">
        <a:xfrm xmlns:a="http://schemas.openxmlformats.org/drawingml/2006/main" flipV="1">
          <a:off x="1331049" y="1194633"/>
          <a:ext cx="0" cy="2013369"/>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0.15715</cdr:x>
      <cdr:y>0.45433</cdr:y>
    </cdr:from>
    <cdr:to>
      <cdr:x>0.39223</cdr:x>
      <cdr:y>0.81946</cdr:y>
    </cdr:to>
    <cdr:sp macro="" textlink="">
      <cdr:nvSpPr>
        <cdr:cNvPr id="3084" name="Line 1036"/>
        <cdr:cNvSpPr>
          <a:spLocks xmlns:a="http://schemas.openxmlformats.org/drawingml/2006/main" noChangeShapeType="1"/>
        </cdr:cNvSpPr>
      </cdr:nvSpPr>
      <cdr:spPr bwMode="auto">
        <a:xfrm xmlns:a="http://schemas.openxmlformats.org/drawingml/2006/main" flipH="1" flipV="1">
          <a:off x="667777" y="1535100"/>
          <a:ext cx="994191" cy="1231182"/>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0.15715</cdr:x>
      <cdr:y>0.18612</cdr:y>
    </cdr:from>
    <cdr:to>
      <cdr:x>0.31746</cdr:x>
      <cdr:y>0.81946</cdr:y>
    </cdr:to>
    <cdr:sp macro="" textlink="">
      <cdr:nvSpPr>
        <cdr:cNvPr id="3085" name="Line 1037"/>
        <cdr:cNvSpPr>
          <a:spLocks xmlns:a="http://schemas.openxmlformats.org/drawingml/2006/main" noChangeShapeType="1"/>
        </cdr:cNvSpPr>
      </cdr:nvSpPr>
      <cdr:spPr bwMode="auto">
        <a:xfrm xmlns:a="http://schemas.openxmlformats.org/drawingml/2006/main" flipH="1" flipV="1">
          <a:off x="693043" y="728618"/>
          <a:ext cx="706979" cy="2479384"/>
        </a:xfrm>
        <a:prstGeom xmlns:a="http://schemas.openxmlformats.org/drawingml/2006/main" prst="line">
          <a:avLst/>
        </a:prstGeom>
        <a:noFill xmlns:a="http://schemas.openxmlformats.org/drawingml/2006/main"/>
        <a:ln xmlns:a="http://schemas.openxmlformats.org/drawingml/2006/main" w="9525">
          <a:solidFill>
            <a:schemeClr val="tx2">
              <a:lumMod val="60000"/>
              <a:lumOff val="40000"/>
            </a:schemeClr>
          </a:solidFill>
          <a:round/>
          <a:headEnd/>
          <a:tailEnd/>
        </a:ln>
      </cdr:spPr>
    </cdr:sp>
  </cdr:relSizeAnchor>
  <cdr:relSizeAnchor xmlns:cdr="http://schemas.openxmlformats.org/drawingml/2006/chartDrawing">
    <cdr:from>
      <cdr:x>0.19869</cdr:x>
      <cdr:y>0.30516</cdr:y>
    </cdr:from>
    <cdr:to>
      <cdr:x>0.23461</cdr:x>
      <cdr:y>0.34719</cdr:y>
    </cdr:to>
    <cdr:sp macro="" textlink="">
      <cdr:nvSpPr>
        <cdr:cNvPr id="3089" name="Line 1041"/>
        <cdr:cNvSpPr>
          <a:spLocks xmlns:a="http://schemas.openxmlformats.org/drawingml/2006/main" noChangeShapeType="1"/>
        </cdr:cNvSpPr>
      </cdr:nvSpPr>
      <cdr:spPr bwMode="auto">
        <a:xfrm xmlns:a="http://schemas.openxmlformats.org/drawingml/2006/main" flipV="1">
          <a:off x="843466" y="1032142"/>
          <a:ext cx="151919" cy="141713"/>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type="triangle" w="med" len="med"/>
        </a:ln>
      </cdr:spPr>
    </cdr:sp>
  </cdr:relSizeAnchor>
  <cdr:relSizeAnchor xmlns:cdr="http://schemas.openxmlformats.org/drawingml/2006/chartDrawing">
    <cdr:from>
      <cdr:x>0.30182</cdr:x>
      <cdr:y>0.43246</cdr:y>
    </cdr:from>
    <cdr:to>
      <cdr:x>0.35167</cdr:x>
      <cdr:y>0.43246</cdr:y>
    </cdr:to>
    <cdr:sp macro="" textlink="">
      <cdr:nvSpPr>
        <cdr:cNvPr id="3090" name="Line 1042"/>
        <cdr:cNvSpPr>
          <a:spLocks xmlns:a="http://schemas.openxmlformats.org/drawingml/2006/main" noChangeShapeType="1"/>
        </cdr:cNvSpPr>
      </cdr:nvSpPr>
      <cdr:spPr bwMode="auto">
        <a:xfrm xmlns:a="http://schemas.openxmlformats.org/drawingml/2006/main" flipV="1">
          <a:off x="1279587" y="1461376"/>
          <a:ext cx="210826"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type="triangle" w="med" len="med"/>
        </a:ln>
      </cdr:spPr>
    </cdr:sp>
  </cdr:relSizeAnchor>
  <cdr:relSizeAnchor xmlns:cdr="http://schemas.openxmlformats.org/drawingml/2006/chartDrawing">
    <cdr:from>
      <cdr:x>0.37564</cdr:x>
      <cdr:y>0.75371</cdr:y>
    </cdr:from>
    <cdr:to>
      <cdr:x>0.39128</cdr:x>
      <cdr:y>0.78772</cdr:y>
    </cdr:to>
    <cdr:sp macro="" textlink="">
      <cdr:nvSpPr>
        <cdr:cNvPr id="3091" name="Line 1043"/>
        <cdr:cNvSpPr>
          <a:spLocks xmlns:a="http://schemas.openxmlformats.org/drawingml/2006/main" noChangeShapeType="1"/>
        </cdr:cNvSpPr>
      </cdr:nvSpPr>
      <cdr:spPr bwMode="auto">
        <a:xfrm xmlns:a="http://schemas.openxmlformats.org/drawingml/2006/main" flipV="1">
          <a:off x="1656587" y="2950609"/>
          <a:ext cx="68973" cy="133142"/>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type="triangle" w="med" len="med"/>
        </a:ln>
      </cdr:spPr>
    </cdr:sp>
  </cdr:relSizeAnchor>
</c:userShapes>
</file>

<file path=xl/drawings/drawing3.xml><?xml version="1.0" encoding="utf-8"?>
<xdr:wsDr xmlns:xdr="http://schemas.openxmlformats.org/drawingml/2006/spreadsheetDrawing" xmlns:a="http://schemas.openxmlformats.org/drawingml/2006/main">
  <xdr:twoCellAnchor>
    <xdr:from>
      <xdr:col>10</xdr:col>
      <xdr:colOff>0</xdr:colOff>
      <xdr:row>24</xdr:row>
      <xdr:rowOff>0</xdr:rowOff>
    </xdr:from>
    <xdr:to>
      <xdr:col>18</xdr:col>
      <xdr:colOff>0</xdr:colOff>
      <xdr:row>39</xdr:row>
      <xdr:rowOff>0</xdr:rowOff>
    </xdr:to>
    <xdr:graphicFrame macro="">
      <xdr:nvGraphicFramePr>
        <xdr:cNvPr id="2" name="STS_1_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0</xdr:colOff>
      <xdr:row>3</xdr:row>
      <xdr:rowOff>0</xdr:rowOff>
    </xdr:from>
    <xdr:to>
      <xdr:col>16</xdr:col>
      <xdr:colOff>0</xdr:colOff>
      <xdr:row>3</xdr:row>
      <xdr:rowOff>762000</xdr:rowOff>
    </xdr:to>
    <xdr:sp macro="" textlink="">
      <xdr:nvSpPr>
        <xdr:cNvPr id="3" name="TextBox 2"/>
        <xdr:cNvSpPr txBox="1"/>
      </xdr:nvSpPr>
      <xdr:spPr>
        <a:xfrm>
          <a:off x="7315200" y="571500"/>
          <a:ext cx="2438400" cy="762000"/>
        </a:xfrm>
        <a:prstGeom prst="rect">
          <a:avLst/>
        </a:prstGeom>
        <a:ln w="19050" cap="flat" cmpd="sng" algn="ctr">
          <a:solidFill>
            <a:schemeClr val="accent1">
              <a:lumMod val="100000"/>
            </a:schemeClr>
          </a:solidFill>
          <a:prstDash val="solid"/>
          <a:round/>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vert="horz" rtlCol="0" anchor="t"/>
        <a:lstStyle/>
        <a:p>
          <a:r>
            <a:rPr lang="en-US" sz="1100"/>
            <a:t>When you select an output from the dropdown list in cell $K$4, the chart will adapt to that output.</a:t>
          </a:r>
        </a:p>
      </xdr:txBody>
    </xdr:sp>
    <xdr:clientData/>
  </xdr:twoCellAnchor>
  <xdr:twoCellAnchor>
    <xdr:from>
      <xdr:col>5</xdr:col>
      <xdr:colOff>47625</xdr:colOff>
      <xdr:row>9</xdr:row>
      <xdr:rowOff>133350</xdr:rowOff>
    </xdr:from>
    <xdr:to>
      <xdr:col>8</xdr:col>
      <xdr:colOff>434340</xdr:colOff>
      <xdr:row>14</xdr:row>
      <xdr:rowOff>15240</xdr:rowOff>
    </xdr:to>
    <xdr:sp macro="" textlink="">
      <xdr:nvSpPr>
        <xdr:cNvPr id="4" name="TextBox 3"/>
        <xdr:cNvSpPr txBox="1"/>
      </xdr:nvSpPr>
      <xdr:spPr>
        <a:xfrm>
          <a:off x="3095625" y="2381250"/>
          <a:ext cx="2215515" cy="79629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At this point and beyond, everything is made with process 1; process 2 is too expensive.</a:t>
          </a:r>
        </a:p>
      </xdr:txBody>
    </xdr:sp>
    <xdr:clientData/>
  </xdr:twoCellAnchor>
  <xdr:twoCellAnchor>
    <xdr:from>
      <xdr:col>4</xdr:col>
      <xdr:colOff>95250</xdr:colOff>
      <xdr:row>11</xdr:row>
      <xdr:rowOff>95250</xdr:rowOff>
    </xdr:from>
    <xdr:to>
      <xdr:col>4</xdr:col>
      <xdr:colOff>495300</xdr:colOff>
      <xdr:row>11</xdr:row>
      <xdr:rowOff>96838</xdr:rowOff>
    </xdr:to>
    <xdr:cxnSp macro="">
      <xdr:nvCxnSpPr>
        <xdr:cNvPr id="6" name="Straight Arrow Connector 5"/>
        <xdr:cNvCxnSpPr/>
      </xdr:nvCxnSpPr>
      <xdr:spPr>
        <a:xfrm rot="10800000">
          <a:off x="2533650" y="2800350"/>
          <a:ext cx="400050"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M15"/>
  <sheetViews>
    <sheetView tabSelected="1" workbookViewId="0"/>
  </sheetViews>
  <sheetFormatPr defaultColWidth="9.109375" defaultRowHeight="14.4" x14ac:dyDescent="0.3"/>
  <cols>
    <col min="1" max="1" width="12.6640625" style="2" customWidth="1"/>
    <col min="2" max="2" width="10.109375" style="2" customWidth="1"/>
    <col min="3" max="3" width="10" style="2" customWidth="1"/>
    <col min="4" max="4" width="18.33203125" style="2" bestFit="1" customWidth="1"/>
    <col min="5" max="5" width="9.109375" style="2"/>
    <col min="6" max="6" width="17.5546875" style="2" bestFit="1" customWidth="1"/>
    <col min="7" max="7" width="9.109375" style="2"/>
    <col min="8" max="8" width="17.5546875" style="2" customWidth="1"/>
    <col min="9" max="16384" width="9.109375" style="2"/>
  </cols>
  <sheetData>
    <row r="1" spans="1:13" x14ac:dyDescent="0.3">
      <c r="A1" s="1" t="s">
        <v>21</v>
      </c>
      <c r="H1" s="1"/>
      <c r="L1" s="1"/>
    </row>
    <row r="2" spans="1:13" x14ac:dyDescent="0.3">
      <c r="H2" s="3"/>
      <c r="I2" s="3"/>
      <c r="L2" s="4"/>
      <c r="M2" s="5"/>
    </row>
    <row r="3" spans="1:13" x14ac:dyDescent="0.3">
      <c r="A3" s="6"/>
      <c r="B3" s="7" t="s">
        <v>1</v>
      </c>
      <c r="C3" s="7" t="s">
        <v>2</v>
      </c>
      <c r="D3" s="6"/>
      <c r="E3" s="6"/>
      <c r="F3" s="6"/>
      <c r="H3" s="3"/>
      <c r="I3" s="3"/>
      <c r="L3" s="4"/>
      <c r="M3" s="5"/>
    </row>
    <row r="4" spans="1:13" x14ac:dyDescent="0.3">
      <c r="A4" s="6" t="s">
        <v>0</v>
      </c>
      <c r="B4" s="8">
        <v>400</v>
      </c>
      <c r="C4" s="8">
        <v>100</v>
      </c>
      <c r="D4" s="6"/>
      <c r="E4" s="6"/>
      <c r="F4" s="6"/>
      <c r="H4" s="3"/>
      <c r="I4" s="3"/>
      <c r="L4" s="4"/>
      <c r="M4" s="5"/>
    </row>
    <row r="5" spans="1:13" x14ac:dyDescent="0.3">
      <c r="A5" s="6"/>
      <c r="B5" s="6"/>
      <c r="C5" s="6"/>
      <c r="D5" s="6"/>
      <c r="E5" s="6"/>
      <c r="F5" s="6"/>
      <c r="H5" s="3"/>
      <c r="I5" s="3"/>
      <c r="L5" s="4"/>
      <c r="M5" s="5"/>
    </row>
    <row r="6" spans="1:13" x14ac:dyDescent="0.3">
      <c r="A6" s="6" t="s">
        <v>3</v>
      </c>
      <c r="B6" s="6"/>
      <c r="C6" s="6"/>
      <c r="D6" s="6"/>
      <c r="E6" s="6"/>
      <c r="F6" s="6"/>
    </row>
    <row r="7" spans="1:13" x14ac:dyDescent="0.3">
      <c r="A7" s="6"/>
      <c r="B7" s="7" t="s">
        <v>1</v>
      </c>
      <c r="C7" s="7" t="s">
        <v>2</v>
      </c>
      <c r="D7" s="7" t="s">
        <v>11</v>
      </c>
      <c r="E7" s="7"/>
      <c r="F7" s="7" t="s">
        <v>10</v>
      </c>
    </row>
    <row r="8" spans="1:13" x14ac:dyDescent="0.3">
      <c r="A8" s="6" t="s">
        <v>4</v>
      </c>
      <c r="B8" s="9">
        <v>300</v>
      </c>
      <c r="C8" s="9">
        <v>100</v>
      </c>
      <c r="D8" s="6">
        <f>SUMPRODUCT(B8:C8,Hours_run)</f>
        <v>1100</v>
      </c>
      <c r="E8" s="10" t="s">
        <v>5</v>
      </c>
      <c r="F8" s="9">
        <v>1000</v>
      </c>
    </row>
    <row r="9" spans="1:13" x14ac:dyDescent="0.3">
      <c r="A9" s="6" t="s">
        <v>6</v>
      </c>
      <c r="B9" s="9">
        <v>100</v>
      </c>
      <c r="C9" s="9">
        <v>100</v>
      </c>
      <c r="D9" s="6">
        <f>SUMPRODUCT(B9:C9,Hours_run)</f>
        <v>500</v>
      </c>
      <c r="E9" s="10" t="s">
        <v>5</v>
      </c>
      <c r="F9" s="9">
        <v>500</v>
      </c>
    </row>
    <row r="10" spans="1:13" x14ac:dyDescent="0.3">
      <c r="A10" s="6" t="s">
        <v>7</v>
      </c>
      <c r="B10" s="9">
        <v>100</v>
      </c>
      <c r="C10" s="9">
        <v>0</v>
      </c>
      <c r="D10" s="6">
        <f>SUMPRODUCT(B10:C10,Hours_run)</f>
        <v>300</v>
      </c>
      <c r="E10" s="10" t="s">
        <v>5</v>
      </c>
      <c r="F10" s="9">
        <v>300</v>
      </c>
    </row>
    <row r="11" spans="1:13" x14ac:dyDescent="0.3">
      <c r="A11" s="6"/>
      <c r="B11" s="6"/>
      <c r="C11" s="6"/>
      <c r="D11" s="6"/>
      <c r="E11" s="6"/>
      <c r="F11" s="6"/>
    </row>
    <row r="12" spans="1:13" x14ac:dyDescent="0.3">
      <c r="A12" s="6"/>
      <c r="B12" s="7" t="s">
        <v>1</v>
      </c>
      <c r="C12" s="7" t="s">
        <v>2</v>
      </c>
      <c r="D12" s="6"/>
      <c r="E12" s="6"/>
      <c r="F12" s="6"/>
    </row>
    <row r="13" spans="1:13" x14ac:dyDescent="0.3">
      <c r="A13" s="6" t="s">
        <v>8</v>
      </c>
      <c r="B13" s="11">
        <v>3</v>
      </c>
      <c r="C13" s="11">
        <v>2</v>
      </c>
      <c r="D13" s="6"/>
      <c r="E13" s="6"/>
      <c r="F13" s="6"/>
    </row>
    <row r="14" spans="1:13" x14ac:dyDescent="0.3">
      <c r="A14" s="6"/>
      <c r="B14" s="6"/>
      <c r="C14" s="6"/>
      <c r="D14" s="6"/>
      <c r="E14" s="6"/>
      <c r="F14" s="6"/>
    </row>
    <row r="15" spans="1:13" x14ac:dyDescent="0.3">
      <c r="A15" s="6" t="s">
        <v>9</v>
      </c>
      <c r="B15" s="12">
        <f>SUMPRODUCT(Hours_run,B4:C4)</f>
        <v>1400</v>
      </c>
      <c r="C15" s="6"/>
      <c r="D15" s="6"/>
      <c r="E15" s="6"/>
      <c r="F15" s="6"/>
    </row>
  </sheetData>
  <phoneticPr fontId="0" type="noConversion"/>
  <pageMargins left="0.75" right="0.75" top="1" bottom="1" header="0.5" footer="0.5"/>
  <pageSetup paperSize="5" orientation="portrait"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15"/>
  <sheetViews>
    <sheetView workbookViewId="0"/>
  </sheetViews>
  <sheetFormatPr defaultRowHeight="14.4" x14ac:dyDescent="0.3"/>
  <sheetData>
    <row r="1" spans="1:2" x14ac:dyDescent="0.3">
      <c r="A1">
        <v>1</v>
      </c>
    </row>
    <row r="2" spans="1:2" x14ac:dyDescent="0.3">
      <c r="A2" t="s">
        <v>12</v>
      </c>
    </row>
    <row r="3" spans="1:2" x14ac:dyDescent="0.3">
      <c r="A3">
        <v>1</v>
      </c>
    </row>
    <row r="4" spans="1:2" x14ac:dyDescent="0.3">
      <c r="A4">
        <v>100</v>
      </c>
    </row>
    <row r="5" spans="1:2" x14ac:dyDescent="0.3">
      <c r="A5">
        <v>1000</v>
      </c>
    </row>
    <row r="6" spans="1:2" x14ac:dyDescent="0.3">
      <c r="A6">
        <v>50</v>
      </c>
    </row>
    <row r="8" spans="1:2" x14ac:dyDescent="0.3">
      <c r="A8" s="13"/>
      <c r="B8" s="13"/>
    </row>
    <row r="9" spans="1:2" x14ac:dyDescent="0.3">
      <c r="A9" t="s">
        <v>13</v>
      </c>
    </row>
    <row r="10" spans="1:2" x14ac:dyDescent="0.3">
      <c r="A10" t="s">
        <v>14</v>
      </c>
    </row>
    <row r="15" spans="1:2" x14ac:dyDescent="0.3">
      <c r="B15" s="1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K23"/>
  <sheetViews>
    <sheetView workbookViewId="0"/>
  </sheetViews>
  <sheetFormatPr defaultRowHeight="14.4" x14ac:dyDescent="0.3"/>
  <sheetData>
    <row r="1" spans="1:11" x14ac:dyDescent="0.3">
      <c r="A1" s="14" t="s">
        <v>15</v>
      </c>
      <c r="K1" s="18" t="str">
        <f>CONCATENATE("Sensitivity of ",$K$4," to ","Process 2 cost")</f>
        <v>Sensitivity of Hours_run_1 to Process 2 cost</v>
      </c>
    </row>
    <row r="3" spans="1:11" x14ac:dyDescent="0.3">
      <c r="A3" t="s">
        <v>16</v>
      </c>
      <c r="K3" t="s">
        <v>20</v>
      </c>
    </row>
    <row r="4" spans="1:11" ht="61.8" x14ac:dyDescent="0.3">
      <c r="B4" s="16" t="s">
        <v>17</v>
      </c>
      <c r="C4" s="16" t="s">
        <v>18</v>
      </c>
      <c r="D4" s="16" t="s">
        <v>19</v>
      </c>
      <c r="J4" s="18">
        <f>MATCH($K$4,OutputAddresses,0)</f>
        <v>1</v>
      </c>
      <c r="K4" s="17" t="s">
        <v>17</v>
      </c>
    </row>
    <row r="5" spans="1:11" x14ac:dyDescent="0.3">
      <c r="A5" s="15">
        <v>100</v>
      </c>
      <c r="B5" s="19">
        <v>3</v>
      </c>
      <c r="C5" s="20">
        <v>2</v>
      </c>
      <c r="D5" s="21">
        <v>1400</v>
      </c>
      <c r="K5">
        <f>INDEX(OutputValues,1,$J$4)</f>
        <v>3</v>
      </c>
    </row>
    <row r="6" spans="1:11" x14ac:dyDescent="0.3">
      <c r="A6" s="15">
        <v>150</v>
      </c>
      <c r="B6" s="22">
        <v>3</v>
      </c>
      <c r="C6" s="23">
        <v>2</v>
      </c>
      <c r="D6" s="24">
        <v>1500</v>
      </c>
      <c r="K6">
        <f>INDEX(OutputValues,2,$J$4)</f>
        <v>3</v>
      </c>
    </row>
    <row r="7" spans="1:11" x14ac:dyDescent="0.3">
      <c r="A7" s="15">
        <v>200</v>
      </c>
      <c r="B7" s="22">
        <v>3</v>
      </c>
      <c r="C7" s="23">
        <v>2</v>
      </c>
      <c r="D7" s="24">
        <v>1600</v>
      </c>
      <c r="K7">
        <f>INDEX(OutputValues,3,$J$4)</f>
        <v>3</v>
      </c>
    </row>
    <row r="8" spans="1:11" x14ac:dyDescent="0.3">
      <c r="A8" s="15">
        <v>250</v>
      </c>
      <c r="B8" s="22">
        <v>3</v>
      </c>
      <c r="C8" s="23">
        <v>2</v>
      </c>
      <c r="D8" s="24">
        <v>1700</v>
      </c>
      <c r="K8">
        <f>INDEX(OutputValues,4,$J$4)</f>
        <v>3</v>
      </c>
    </row>
    <row r="9" spans="1:11" x14ac:dyDescent="0.3">
      <c r="A9" s="15">
        <v>300</v>
      </c>
      <c r="B9" s="22">
        <v>3</v>
      </c>
      <c r="C9" s="23">
        <v>2</v>
      </c>
      <c r="D9" s="24">
        <v>1800</v>
      </c>
      <c r="K9">
        <f>INDEX(OutputValues,5,$J$4)</f>
        <v>3</v>
      </c>
    </row>
    <row r="10" spans="1:11" x14ac:dyDescent="0.3">
      <c r="A10" s="15">
        <v>350</v>
      </c>
      <c r="B10" s="22">
        <v>3</v>
      </c>
      <c r="C10" s="23">
        <v>2</v>
      </c>
      <c r="D10" s="24">
        <v>1900</v>
      </c>
      <c r="K10">
        <f>INDEX(OutputValues,6,$J$4)</f>
        <v>3</v>
      </c>
    </row>
    <row r="11" spans="1:11" x14ac:dyDescent="0.3">
      <c r="A11" s="15">
        <v>400</v>
      </c>
      <c r="B11" s="22">
        <v>3</v>
      </c>
      <c r="C11" s="23">
        <v>2</v>
      </c>
      <c r="D11" s="24">
        <v>2000</v>
      </c>
      <c r="K11">
        <f>INDEX(OutputValues,7,$J$4)</f>
        <v>3</v>
      </c>
    </row>
    <row r="12" spans="1:11" x14ac:dyDescent="0.3">
      <c r="A12" s="28">
        <v>450</v>
      </c>
      <c r="B12" s="29">
        <v>4.9999999999962101</v>
      </c>
      <c r="C12" s="30">
        <v>0</v>
      </c>
      <c r="D12" s="31">
        <v>2000</v>
      </c>
      <c r="K12">
        <f>INDEX(OutputValues,8,$J$4)</f>
        <v>4.9999999999962101</v>
      </c>
    </row>
    <row r="13" spans="1:11" x14ac:dyDescent="0.3">
      <c r="A13" s="15">
        <v>500</v>
      </c>
      <c r="B13" s="22">
        <v>5</v>
      </c>
      <c r="C13" s="23">
        <v>0</v>
      </c>
      <c r="D13" s="24">
        <v>2000</v>
      </c>
      <c r="K13">
        <f>INDEX(OutputValues,9,$J$4)</f>
        <v>5</v>
      </c>
    </row>
    <row r="14" spans="1:11" x14ac:dyDescent="0.3">
      <c r="A14" s="15">
        <v>550</v>
      </c>
      <c r="B14" s="22">
        <v>5</v>
      </c>
      <c r="C14" s="23">
        <v>0</v>
      </c>
      <c r="D14" s="24">
        <v>2000</v>
      </c>
      <c r="K14">
        <f>INDEX(OutputValues,10,$J$4)</f>
        <v>5</v>
      </c>
    </row>
    <row r="15" spans="1:11" x14ac:dyDescent="0.3">
      <c r="A15" s="15">
        <v>600</v>
      </c>
      <c r="B15" s="22">
        <v>5</v>
      </c>
      <c r="C15" s="23">
        <v>0</v>
      </c>
      <c r="D15" s="24">
        <v>2000</v>
      </c>
      <c r="K15">
        <f>INDEX(OutputValues,11,$J$4)</f>
        <v>5</v>
      </c>
    </row>
    <row r="16" spans="1:11" x14ac:dyDescent="0.3">
      <c r="A16" s="15">
        <v>650</v>
      </c>
      <c r="B16" s="22">
        <v>5</v>
      </c>
      <c r="C16" s="23">
        <v>0</v>
      </c>
      <c r="D16" s="24">
        <v>2000</v>
      </c>
      <c r="K16">
        <f>INDEX(OutputValues,12,$J$4)</f>
        <v>5</v>
      </c>
    </row>
    <row r="17" spans="1:11" x14ac:dyDescent="0.3">
      <c r="A17" s="15">
        <v>700</v>
      </c>
      <c r="B17" s="22">
        <v>5</v>
      </c>
      <c r="C17" s="23">
        <v>0</v>
      </c>
      <c r="D17" s="24">
        <v>2000</v>
      </c>
      <c r="K17">
        <f>INDEX(OutputValues,13,$J$4)</f>
        <v>5</v>
      </c>
    </row>
    <row r="18" spans="1:11" x14ac:dyDescent="0.3">
      <c r="A18" s="15">
        <v>750</v>
      </c>
      <c r="B18" s="22">
        <v>5</v>
      </c>
      <c r="C18" s="23">
        <v>0</v>
      </c>
      <c r="D18" s="24">
        <v>2000</v>
      </c>
      <c r="K18">
        <f>INDEX(OutputValues,14,$J$4)</f>
        <v>5</v>
      </c>
    </row>
    <row r="19" spans="1:11" x14ac:dyDescent="0.3">
      <c r="A19" s="15">
        <v>800</v>
      </c>
      <c r="B19" s="22">
        <v>5</v>
      </c>
      <c r="C19" s="23">
        <v>0</v>
      </c>
      <c r="D19" s="24">
        <v>2000</v>
      </c>
      <c r="K19">
        <f>INDEX(OutputValues,15,$J$4)</f>
        <v>5</v>
      </c>
    </row>
    <row r="20" spans="1:11" x14ac:dyDescent="0.3">
      <c r="A20" s="15">
        <v>850</v>
      </c>
      <c r="B20" s="22">
        <v>5</v>
      </c>
      <c r="C20" s="23">
        <v>0</v>
      </c>
      <c r="D20" s="24">
        <v>2000</v>
      </c>
      <c r="K20">
        <f>INDEX(OutputValues,16,$J$4)</f>
        <v>5</v>
      </c>
    </row>
    <row r="21" spans="1:11" x14ac:dyDescent="0.3">
      <c r="A21" s="15">
        <v>900</v>
      </c>
      <c r="B21" s="22">
        <v>5</v>
      </c>
      <c r="C21" s="23">
        <v>0</v>
      </c>
      <c r="D21" s="24">
        <v>2000</v>
      </c>
      <c r="K21">
        <f>INDEX(OutputValues,17,$J$4)</f>
        <v>5</v>
      </c>
    </row>
    <row r="22" spans="1:11" x14ac:dyDescent="0.3">
      <c r="A22" s="15">
        <v>950</v>
      </c>
      <c r="B22" s="22">
        <v>5</v>
      </c>
      <c r="C22" s="23">
        <v>0</v>
      </c>
      <c r="D22" s="24">
        <v>2000</v>
      </c>
      <c r="K22">
        <f>INDEX(OutputValues,18,$J$4)</f>
        <v>5</v>
      </c>
    </row>
    <row r="23" spans="1:11" x14ac:dyDescent="0.3">
      <c r="A23" s="15">
        <v>1000</v>
      </c>
      <c r="B23" s="25">
        <v>5</v>
      </c>
      <c r="C23" s="26">
        <v>0</v>
      </c>
      <c r="D23" s="27">
        <v>2000</v>
      </c>
      <c r="K23">
        <f>INDEX(OutputValues,19,$J$4)</f>
        <v>5</v>
      </c>
    </row>
  </sheetData>
  <dataValidations count="1">
    <dataValidation type="list" allowBlank="1" showInputMessage="1" showErrorMessage="1" sqref="K4">
      <formula1>OutputAddresses</formula1>
    </dataValidation>
  </dataValidation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8</vt:i4>
      </vt:variant>
    </vt:vector>
  </HeadingPairs>
  <TitlesOfParts>
    <vt:vector size="10" baseType="lpstr">
      <vt:lpstr>Model</vt:lpstr>
      <vt:lpstr>STS_1</vt:lpstr>
      <vt:lpstr>STS_1!ChartData</vt:lpstr>
      <vt:lpstr>Chemical_produced</vt:lpstr>
      <vt:lpstr>Chemical_required</vt:lpstr>
      <vt:lpstr>Hours_run</vt:lpstr>
      <vt:lpstr>STS_1!InputValues</vt:lpstr>
      <vt:lpstr>STS_1!OutputAddresses</vt:lpstr>
      <vt:lpstr>STS_1!OutputValues</vt:lpstr>
      <vt:lpstr>Total_cost</vt:lpstr>
    </vt:vector>
  </TitlesOfParts>
  <Company>Indiana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1996-02-03T16:26:56Z</dcterms:created>
  <dcterms:modified xsi:type="dcterms:W3CDTF">2014-03-09T16:41:33Z</dcterms:modified>
</cp:coreProperties>
</file>